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13 Gondnoki iroda\1. INGATLANOK\9. RAKTÁR\Tisztítószer\2025 beszerzés\"/>
    </mc:Choice>
  </mc:AlternateContent>
  <xr:revisionPtr revIDLastSave="0" documentId="13_ncr:1_{55A2F125-0A5C-4EE5-96CB-EAD15DDD6890}" xr6:coauthVersionLast="47" xr6:coauthVersionMax="47" xr10:uidLastSave="{00000000-0000-0000-0000-000000000000}"/>
  <bookViews>
    <workbookView xWindow="-108" yWindow="-108" windowWidth="23256" windowHeight="12456" xr2:uid="{084EC032-F55E-47C7-9358-9C8C0877CA41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4" i="1"/>
  <c r="I48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7" i="1"/>
  <c r="I46" i="1"/>
  <c r="I45" i="1"/>
  <c r="I44" i="1"/>
  <c r="H43" i="1"/>
  <c r="I43" i="1" s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H8" i="1"/>
  <c r="I8" i="1" s="1"/>
  <c r="I7" i="1"/>
  <c r="I6" i="1"/>
  <c r="I3" i="1"/>
  <c r="I2" i="1"/>
  <c r="I79" i="1" l="1"/>
</calcChain>
</file>

<file path=xl/sharedStrings.xml><?xml version="1.0" encoding="utf-8"?>
<sst xmlns="http://schemas.openxmlformats.org/spreadsheetml/2006/main" count="321" uniqueCount="174">
  <si>
    <t>Rendelési sorszám</t>
  </si>
  <si>
    <t>Környezetbarát termék</t>
  </si>
  <si>
    <t xml:space="preserve">Termék </t>
  </si>
  <si>
    <t>Műszaki minimum követelmények</t>
  </si>
  <si>
    <t>Kiszerelési egység</t>
  </si>
  <si>
    <t>Mennyiségi egység</t>
  </si>
  <si>
    <t xml:space="preserve"> Nettó egységár
(Ft)</t>
  </si>
  <si>
    <t>Éves várható rendelésszám db</t>
  </si>
  <si>
    <t>Éves várható nettó költség</t>
  </si>
  <si>
    <t>igen</t>
  </si>
  <si>
    <t>Szappan</t>
  </si>
  <si>
    <t>Foszfát-, klór,- és parabénmentes, vegán, állatkísérlet,- és pálmaolaj mentes. 0,5l/flakon (környezetbarát termék)</t>
  </si>
  <si>
    <t>L</t>
  </si>
  <si>
    <t>Folyékony szappan</t>
  </si>
  <si>
    <t>Foszfát-, klór,- és parabénmentes, vegán, állatkísérlet,- és pálmaolaj mentes. 5l/flakon (környezetbarát termék)</t>
  </si>
  <si>
    <t>nem szükséges</t>
  </si>
  <si>
    <t>Szappanadagoló 1l-es</t>
  </si>
  <si>
    <t>Szappanadagoló, falra szerelhető, nem automata</t>
  </si>
  <si>
    <t>db</t>
  </si>
  <si>
    <t>Kéztiszító krém</t>
  </si>
  <si>
    <t>Erősen szennyezett bőrfelület tiszítására alkalmas, bőrápoló hatású krém, 400g/tubus</t>
  </si>
  <si>
    <t>tubus</t>
  </si>
  <si>
    <t>Kézápoló munkavédelmi krém</t>
  </si>
  <si>
    <t>Általános hidratáló glicerines kézápoló krém, E, B5 vitamint tartalmaz, 100ml tubus</t>
  </si>
  <si>
    <t>Körömkefe</t>
  </si>
  <si>
    <t>Műanyag háromsoros körömkefe</t>
  </si>
  <si>
    <t xml:space="preserve">Általános tisztító gél
</t>
  </si>
  <si>
    <t>Általános  tisztítószer növényi eredetű nemionos felületaktív anyag &lt;3% és illóolajjal, 0,5 ml/flakon szórófejjel (Környezetbarát termék)</t>
  </si>
  <si>
    <t>Általános  tisztítószer gél</t>
  </si>
  <si>
    <t>Általános  tisztítószer növényi eredetű nemionos felületaktív anyag &lt;3% és illóolajjal, 5 l/flakon szórófejjel (Környezetbarát termék)</t>
  </si>
  <si>
    <t>Általános fertőtlenítőszer - klór alapú</t>
  </si>
  <si>
    <t>Fertőtlenítőszer, növényi eredetű nemionos felületaktív anyag 1-5%; oldószer 1-5%;és illóolajok, 750 ml/flakon (Környezetbarát termék)</t>
  </si>
  <si>
    <t>Fertőtlenítőszer, növényi eredetű nemionos felületaktív anyag 1-5%; oldószer 1-5%;és illóolajok, 5 l/flakon (Környezetbarát termék)</t>
  </si>
  <si>
    <t>Kézi mosogatószer</t>
  </si>
  <si>
    <t>Kézi mosogatószer, citrus illattal, adagolófejes, 15- 30% anionos felületaktív anyagok, 5- 15% nem ionos felületaktív anyagok, hatóanyag legalább 15-20 %</t>
  </si>
  <si>
    <t>Karcmentes surolószer citrom illattal</t>
  </si>
  <si>
    <t>Karcmentes folyékony súrolószer, 500 ml alkánszulfonát nátrium min 10%</t>
  </si>
  <si>
    <t>Mosópor, fehér</t>
  </si>
  <si>
    <t>mosópor, fehér textiliához, nátrium-karbonát &gt; 30%, szódabikarbóna 5-15%, nátrium-perkarbonát 0,5-5%, szappanpor és illatanyag, 2,5kg/kiszerelés (Környezetbarát termék)</t>
  </si>
  <si>
    <t>kg</t>
  </si>
  <si>
    <t>Mosópor, színes</t>
  </si>
  <si>
    <t>mosópor, színes textiliához, nátrium-karbonát &gt; 30%, szódabikarbóna 5-15%, nátrium-perkarbonát 0,5-5%, szappanpor, illatanyag; 2,5kg/kiszerelés (Környezetbarát termék)</t>
  </si>
  <si>
    <t>Fehérítő mosószeradalék</t>
  </si>
  <si>
    <t>Fehérítő mosószeradalék, nátrium hipoklorid min 4%, aktív klór tartalommal, Antimikrobiális spektrum: baktericid,  fungicid, 1 literes kiszerelés,</t>
  </si>
  <si>
    <t>Fehérítő mosószeradalék, nátrium hipoklorid min 4%, aktív klór tartalommal, Antimikrobiális spektrum: baktericid,  fungicid, 5 literes kiszerelés</t>
  </si>
  <si>
    <t>Ruha öblítő</t>
  </si>
  <si>
    <t>Ruha öblítő kationos felületaktív anyag 5% -nál több, de 15%-nál kevesebb, 4 l/flakon (Környezetbarát termék)</t>
  </si>
  <si>
    <t>Mosogatógép tabletta</t>
  </si>
  <si>
    <t>Mosogatógép tabletta, általános, nátrium karbonát min 30%, nátrium perkarbonát min 10 %, 100db/ doboz</t>
  </si>
  <si>
    <t>doboz</t>
  </si>
  <si>
    <t>Mosogatógép tisztító tabletta</t>
  </si>
  <si>
    <t>Mosogatógép tisztító tabletta, nátrium karbonát min 50 %, nátrium-perkarbonát 10-15%. 3db/ csomag</t>
  </si>
  <si>
    <t>csomag</t>
  </si>
  <si>
    <t>Mosogatógép öblítő</t>
  </si>
  <si>
    <t xml:space="preserve">Mosogatógép öblítő, nátrium karbonát min 50%, </t>
  </si>
  <si>
    <t>Mosogatógép só</t>
  </si>
  <si>
    <t>Mosogatógép só, nátrium klorid 100%, 4 kg / doboz</t>
  </si>
  <si>
    <t>4 kg</t>
  </si>
  <si>
    <t>Acél suroló</t>
  </si>
  <si>
    <t>Súroló, 100% rozsdamentes acél drót, min 15 gr, min 5x5x3.5 mm, 2 db/csomag</t>
  </si>
  <si>
    <t>2 db</t>
  </si>
  <si>
    <t>Mosogató szivacs</t>
  </si>
  <si>
    <t>Dörzsfelületes mosogatószivacs, ezüst-klorid adalékolt 99.9% antibakteriális hatású.</t>
  </si>
  <si>
    <t>Ablaktiszító -  utántöltő</t>
  </si>
  <si>
    <t>Ablaktisztító, alkoholos, IPA 5%, &lt;5% anionos felületaktív anyagok, Illatanyagok, 5-15% oldószer,felületaktív anyag &lt;5%, nemionos, Methylisothiazolinone</t>
  </si>
  <si>
    <t>Ablaktiszító - szórófejes</t>
  </si>
  <si>
    <t>Ablaktisztító, szórófejes, , alkoholos, IPA 5%, &lt;5% anionos felületaktív anyagok, Illatanyagok, 5-15% oldószer,felületaktív anyag &lt;5%, nemionos, Methylisothiazolinone</t>
  </si>
  <si>
    <t>Vízkőoldó - ecetes</t>
  </si>
  <si>
    <t>Általános ecetes tisztító, ecetsav min 5%</t>
  </si>
  <si>
    <t>Penész elleni szer</t>
  </si>
  <si>
    <t>Penész elleni szer, szórófejes, nátrium-hipoklorit min 12%</t>
  </si>
  <si>
    <t>Lefolyótisztító gél</t>
  </si>
  <si>
    <t>Lefolyótisztító gél, koncentrált lúgoldat vízben – Nátrium-hidroxid 25-&lt;50%, Nátrium-nitrát 25-&lt;50%., emionos felületaktív anyag, xantán gumi,</t>
  </si>
  <si>
    <t>Inox tisztítószer</t>
  </si>
  <si>
    <t>Inox szórófejes tisztítószer, dipropilénglikol-monometiléter min 1%, citromsav</t>
  </si>
  <si>
    <t>Hidegzsíroldó -szórófejes</t>
  </si>
  <si>
    <t>Nátrium hidroxid hatóanyag legalább 5%, alkil-poliglükozid min 1%, 750 ml</t>
  </si>
  <si>
    <t>Rovaroló permet</t>
  </si>
  <si>
    <t>Pyrethroid alapú rovarírtó, 500ml pumpás kivitel</t>
  </si>
  <si>
    <t>Toalett légfrissítő spray</t>
  </si>
  <si>
    <t>Légfrisstő aerosol, virág  illat</t>
  </si>
  <si>
    <t>0,3 L</t>
  </si>
  <si>
    <t>Automata Illatosító/adagoló készülék, automata adagolsós, időzítéssel</t>
  </si>
  <si>
    <t>AA elemes</t>
  </si>
  <si>
    <t>Automata légfrissítő készülék utántöltő</t>
  </si>
  <si>
    <t>Automata légfrissítő készülék utántöltő, természetes illóolaj tartalommal, klf virág illatban 250 ml (Airwick készülékhez használható)</t>
  </si>
  <si>
    <t xml:space="preserve">Toalett frissítő </t>
  </si>
  <si>
    <t>Toalett frissítő,  citrom illatú, 4x50gr,  wc csészébe akasztható kivitel, 3-5db / csomag</t>
  </si>
  <si>
    <t>3 db</t>
  </si>
  <si>
    <t>Piszoár tabletta</t>
  </si>
  <si>
    <t>Piszoár szagtalanító tabletta, 400 g gyümölcs illatú</t>
  </si>
  <si>
    <t>Papír kéztörlő - háztartási</t>
  </si>
  <si>
    <t>Háztartási 2 rétegű papír kéztörlő, 50 lap/tekercs,  10-15 m, 2 tekercs/csomag</t>
  </si>
  <si>
    <t>2 tekercs</t>
  </si>
  <si>
    <t>Papír Kéztörlő – Z hajtogatású</t>
  </si>
  <si>
    <t>Papír kéztörlő – belsőmagos</t>
  </si>
  <si>
    <r>
      <t>Kéztörlő - belsőmagos Belsőmag adagolású, min. 2 rétegű, kéztörlő,. 230-300  lap/tekercs, lapméret: min 20 x 23 cm, fehér, illatmentes, közepes vastagságú 38-40 g/m</t>
    </r>
    <r>
      <rPr>
        <vertAlign val="superscript"/>
        <sz val="12"/>
        <color rgb="FF000000"/>
        <rFont val="Aptos Narrow"/>
        <family val="2"/>
        <charset val="238"/>
        <scheme val="minor"/>
      </rPr>
      <t>2</t>
    </r>
    <r>
      <rPr>
        <sz val="12"/>
        <color rgb="FF000000"/>
        <rFont val="Aptos Narrow"/>
        <family val="2"/>
        <charset val="238"/>
        <scheme val="minor"/>
      </rPr>
      <t>.   Környezetbarát 100% cellulóz (TORK M1 adagolóhoz használható)</t>
    </r>
  </si>
  <si>
    <t>tekercs</t>
  </si>
  <si>
    <t>textil törölköző</t>
  </si>
  <si>
    <t>Toalettpapír - T1 nagytekercses</t>
  </si>
  <si>
    <t>Toaletpapír-normál tekercses</t>
  </si>
  <si>
    <t>Két rétegű, lap méret: 24x16 cm,  150 db lap / csomag, 40 csomag  / karton. Száraz élelmiszerrel való érintkezésre alkalmas</t>
  </si>
  <si>
    <t>Gumikesztyű /S</t>
  </si>
  <si>
    <t>Háztartási gumikesztyű, természetes latex (vastagság: 0,45mm), flokkolt, tenyéren csúszás ellen érdesített háztartási gumikesztyű. Méret: S (7-7,5) Szín: kék, zöld</t>
  </si>
  <si>
    <t>pár</t>
  </si>
  <si>
    <t>Gumikesztyű /M</t>
  </si>
  <si>
    <t>Háztartási gumikesztyű, természetes latex (vastagság: 0,45mm), flokkolt, tenyéren csúszás ellen érdesített háztartási gumikesztyű. Méret: M (8-8,5) Szín: kék, zöld</t>
  </si>
  <si>
    <t>Gumikesztyű /L</t>
  </si>
  <si>
    <t>Háztartási gumikesztyű, természetes latex (vastagság: 0,45mm), flokkolt, tenyéren csúszás ellen érdesített háztartási gumikesztyű. Méret: L (9-9,5) Szín: kék, zöld</t>
  </si>
  <si>
    <t>Gumikesztyű /XL</t>
  </si>
  <si>
    <t>Háztartási gumikesztyű, természetes latex (vastagság: 0,45mm), flokkolt, tenyéren csúszás ellen érdesített háztartási gumikesztyű. Méret: S (7-7,5)
Szín: kék, zöld</t>
  </si>
  <si>
    <t>Sittes zsák</t>
  </si>
  <si>
    <t>Erősített műanyag 110l. Fekete zsák</t>
  </si>
  <si>
    <t>Szemeteszsák - műanyag</t>
  </si>
  <si>
    <t>40 l , perforált letépős, min 50x60cm, min 12 mikron, 20-40 db / tekercs</t>
  </si>
  <si>
    <t>zsák</t>
  </si>
  <si>
    <t>60 l perforált letépős, min 55x70 cm, min 12 mikron, 20-40 db / tekercs</t>
  </si>
  <si>
    <t>120 l behúzós szalagos, perforált letépős, min 100x70 cm, 33 mikron, 10 db/tekercs</t>
  </si>
  <si>
    <t>Pókhálózó, pókháló leszedő</t>
  </si>
  <si>
    <t>Pókhálózó, pókháló leszedő, többféle, hosszú nyelú, teleszkópos nyelű</t>
  </si>
  <si>
    <t>Portörlő, nyéllel</t>
  </si>
  <si>
    <t>mikroszálas, teleszkópos, vagy hosszú nyéllel</t>
  </si>
  <si>
    <t>súroló kefe fej, több féle</t>
  </si>
  <si>
    <r>
      <t xml:space="preserve">Súroló kefe fej, menetes, erős/közepesen erős sörtével (Kommunális és szelektív kuka belső tiszításához)
súroló kefe, közepes erősségű sörtével,
100 x 150 x 265 mm
</t>
    </r>
    <r>
      <rPr>
        <b/>
        <sz val="12"/>
        <color rgb="FFC00000"/>
        <rFont val="Aptos Narrow"/>
        <family val="2"/>
        <charset val="238"/>
        <scheme val="minor"/>
      </rPr>
      <t>padló- fal találkozás rádiusz, gépek alatti súrolás</t>
    </r>
    <r>
      <rPr>
        <sz val="12"/>
        <color rgb="FF000000"/>
        <rFont val="Aptos Narrow"/>
        <family val="2"/>
        <charset val="238"/>
        <scheme val="minor"/>
      </rPr>
      <t xml:space="preserve">
Anyaga 	PP, PBT
például: https://tisztitastechnologia.hu/termekek/s%C3%BArol%C3%B3-kefe.htm</t>
    </r>
  </si>
  <si>
    <t>súroló kefe nyél</t>
  </si>
  <si>
    <t>súroló kefe nyél, menetes (hossza: min 1,3 m) illeszkedik a "súroló kefe fej"-hez</t>
  </si>
  <si>
    <t>Műanyag partvis</t>
  </si>
  <si>
    <t>Műanyag partvis, műanyag fej min. 25 cm max 35 cm széles, min. 7cm szálhosszúság, menetes nyélcsatlakozás</t>
  </si>
  <si>
    <t>Lombseprű</t>
  </si>
  <si>
    <t>Fémlombseprű, 50 cm-es munkaszélesség,  csavarható min: 130 cm fém nyéllel</t>
  </si>
  <si>
    <t>Erősített műanyag lombseprű, min 40 cm  munkaszélesség,  csavarható min 130 cm fém nyéllel</t>
  </si>
  <si>
    <t>Cirokseprű 5 varrásos</t>
  </si>
  <si>
    <t>Kültéri cirokseprű 5 varrásos, minimum 125cm fa nyéllel</t>
  </si>
  <si>
    <t>Kerti partvis</t>
  </si>
  <si>
    <t>Műanyag kerti partvis 32cm-es munkaszélesség, csavarható min 130 cm fém nyéllel</t>
  </si>
  <si>
    <t>Szemeteslapát  - műanyag</t>
  </si>
  <si>
    <t xml:space="preserve">Szemetes lapát műanyag hosszúnyelű (lapát méret kb. 30 x 25 cm., nyél magasság kb. 120 cm.) </t>
  </si>
  <si>
    <t>Szemetes lapát - műanyag</t>
  </si>
  <si>
    <t>Szemetes lapát gumi éllel, nyélre pattintható (kb. 25 x 20 cm)</t>
  </si>
  <si>
    <t>Szemetes lapát - fém</t>
  </si>
  <si>
    <t xml:space="preserve">Hosszú nyelű, utcai szemetes lapát, fém nyéllel (lapát méret kb. 30 x 25 cm., nyél magasság kb. 120 cm.) </t>
  </si>
  <si>
    <t>Felmosó vödör + csavaró</t>
  </si>
  <si>
    <t>Műanyag kerek 10l vödör, fém fogóval, mop csavaróval, színek:  sárga/piros/kék/zöld, általános felhasználáshoz</t>
  </si>
  <si>
    <t>Csavarókosár felmosóvödörhöz</t>
  </si>
  <si>
    <t>Pót csavarókosár kerek felmosó vödörhöz, erős kivitel</t>
  </si>
  <si>
    <t>Felmosónyél</t>
  </si>
  <si>
    <t>Üvegszálas, vagy aluminium  felmosó nyél 140 cm, menetes, átmérő</t>
  </si>
  <si>
    <t>Mop felmosó fej</t>
  </si>
  <si>
    <t>Pamut felmosófej, XL 250 gr</t>
  </si>
  <si>
    <t>Teleszkópos nyél</t>
  </si>
  <si>
    <t>Teleszkópos pókhálozáshoz</t>
  </si>
  <si>
    <t>Kefe, autómosó</t>
  </si>
  <si>
    <t>Autómosó-kefe, lágy műanyag sörtével/szállal, hosszú, műanyag  nyél (kb. 45 cm)</t>
  </si>
  <si>
    <t>Wc pumpa</t>
  </si>
  <si>
    <t>WC pumpa gumiból 9 cm átmérővel,  fa nyéllel, nyélhossz min 23 cm</t>
  </si>
  <si>
    <t>Wc kefe tartóban</t>
  </si>
  <si>
    <t>WC-kefe gömbölyű erős szálakkal minimum 10 cm széles és 38 cm magas hozzá való műanyag tartállyal</t>
  </si>
  <si>
    <t>Mikroszálas törlőkendő</t>
  </si>
  <si>
    <t>Mikroszálas univerzális törlőkendő, 100%-ban újrahasznosított anyagból 3db/ csomag (Környezetbarát termék)</t>
  </si>
  <si>
    <t>Terempartvis nyéllel</t>
  </si>
  <si>
    <t>Lószőr 80 cm széles</t>
  </si>
  <si>
    <t>Adagolos hajtogatott asztali szalvéta</t>
  </si>
  <si>
    <t>Hajtogatott asztali szalvéta adagoló</t>
  </si>
  <si>
    <t>Könnyen zárodó függöleges adagoló</t>
  </si>
  <si>
    <t xml:space="preserve">Toalett papír - nagytekercses (TORK T1 adagolóhoz használható), jó minőségű min. 2 rétegű, min 250 m/tekercs, lapméret: min. 9 x 20 cm, fehér, illatmentes, közepes vastagságú 20-25 g/m2, 26-28 cm átmérő, 6 tekercs/csomag, </t>
  </si>
  <si>
    <t>Három rétegű, minőségi toalettpapír lapméret: min. 9 x 12 cm, tekercs/csomag: 24 db tekercs: min 200 rétegvastagság: min 15 g/m2 illatmentes, hófehér színű</t>
  </si>
  <si>
    <t>30 cm * 50 cm</t>
  </si>
  <si>
    <r>
      <t>Kéztörlő – Z hajtogatású, "Z " hajtogatású min. 2 rétegű, kéztörlő, 200 -300 lap/csomag, lapméret: min. 22 x 25 cm fehér színű, illatmentes, közepes vastagságú 38-40 g/m</t>
    </r>
    <r>
      <rPr>
        <vertAlign val="superscript"/>
        <sz val="12"/>
        <color rgb="FF000000"/>
        <rFont val="Aptos Narrow"/>
        <family val="2"/>
        <charset val="238"/>
        <scheme val="minor"/>
      </rPr>
      <t>2</t>
    </r>
    <r>
      <rPr>
        <sz val="12"/>
        <color rgb="FF000000"/>
        <rFont val="Aptos Narrow"/>
        <family val="2"/>
        <charset val="238"/>
        <scheme val="minor"/>
      </rPr>
      <t>. Környezetbarát 100% cellulóz. (TORK H3 és SORTIMENT OP-300 adagolóhoz használható)</t>
    </r>
  </si>
  <si>
    <t>Toalettpapír adagoló - T1 nagytekercses toalett papírhoz</t>
  </si>
  <si>
    <t xml:space="preserve">Adagoló nagytekercses toalett papírhoz  </t>
  </si>
  <si>
    <t>Bútorápoló szorófejes</t>
  </si>
  <si>
    <t>250 ml, bútorápoló aeroszol amely tisztítja és megújítja bútorai felületét minden tisztítás alkalmával. Mindenféle kezelt fafelületre használható</t>
  </si>
  <si>
    <t>Bútorápoló spray</t>
  </si>
  <si>
    <t>500 ml, bútorápoló aeroszol amely tisztítja és megújítja bútorai felületét minden tisztítás alkalmával. Mindenféle kezelt fafelületre használható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</si>
</sst>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Ft-40E]_-;\-* #,##0\ [$Ft-40E]_-;_-* &quot;-&quot;??\ [$Ft-40E]_-;_-@_-"/>
    <numFmt numFmtId="165" formatCode="#,##0\ &quot;Ft&quot;"/>
  </numFmts>
  <fonts count="8" x14ac:knownFonts="1">
    <font>
      <sz val="11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2"/>
      <color rgb="FF000000"/>
      <name val="Aptos Narrow"/>
      <family val="2"/>
      <charset val="238"/>
      <scheme val="minor"/>
    </font>
    <font>
      <vertAlign val="superscript"/>
      <sz val="12"/>
      <color rgb="FF000000"/>
      <name val="Aptos Narrow"/>
      <family val="2"/>
      <charset val="238"/>
      <scheme val="minor"/>
    </font>
    <font>
      <b/>
      <sz val="12"/>
      <color rgb="FFC00000"/>
      <name val="Aptos Narrow"/>
      <family val="2"/>
      <charset val="238"/>
      <scheme val="minor"/>
    </font>
    <font>
      <b/>
      <sz val="16"/>
      <color rgb="FFC00000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4" fillId="2" borderId="0" xfId="1" applyFont="1" applyFill="1" applyAlignment="1">
      <alignment horizontal="left" vertical="center" wrapText="1" indent="1"/>
    </xf>
    <xf numFmtId="164" fontId="4" fillId="0" borderId="0" xfId="1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164" fontId="2" fillId="0" borderId="0" xfId="1" applyNumberFormat="1" applyFont="1" applyAlignment="1">
      <alignment horizontal="center" vertical="center" wrapText="1"/>
    </xf>
  </cellXfs>
  <cellStyles count="2">
    <cellStyle name="Normál" xfId="0" builtinId="0"/>
    <cellStyle name="Normál 2" xfId="1" xr:uid="{F30E09E4-A001-4F1F-B312-D25AB1E6746C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numFmt numFmtId="165" formatCode="#,##0\ &quot;Ft&quot;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numFmt numFmtId="164" formatCode="_-* #,##0\ [$Ft-40E]_-;\-* #,##0\ [$Ft-40E]_-;_-* &quot;-&quot;??\ [$Ft-40E]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charset val="238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numFmt numFmtId="165" formatCode="#,##0\ &quot;Ft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numFmt numFmtId="164" formatCode="_-* #,##0\ [$Ft-40E]_-;\-* #,##0\ [$Ft-40E]_-;_-* &quot;-&quot;??\ [$Ft-40E]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165" formatCode="#,##0\ &quot;Ft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71EE27-4DB2-4B4E-B830-05A6E0DEBAD9}" name="Táblázat1" displayName="Táblázat1" ref="A1:I79" totalsRowCount="1" headerRowDxfId="19" dataDxfId="18">
  <tableColumns count="9">
    <tableColumn id="1" xr3:uid="{D927EDB3-0126-44D8-8840-19663B5FAC58}" name="Rendelési sorszám" dataDxfId="17" totalsRowDxfId="8"/>
    <tableColumn id="8" xr3:uid="{9B41084C-BAEC-45F3-9063-EFCFCB8533D3}" name="Környezetbarát termék" dataDxfId="16" totalsRowDxfId="7"/>
    <tableColumn id="3" xr3:uid="{76D49159-DEF7-4A6B-9278-CAA5ED5D433A}" name="Termék " dataDxfId="15" totalsRowDxfId="6"/>
    <tableColumn id="4" xr3:uid="{862AE886-5791-47F0-952E-3DA0B3ED7E44}" name="Műszaki minimum követelmények" dataDxfId="14" totalsRowDxfId="5" dataCellStyle="Normál 2"/>
    <tableColumn id="5" xr3:uid="{EDBA7CA3-83AF-46A5-80B2-900D0D03966C}" name="Kiszerelési egység" dataDxfId="13" totalsRowDxfId="4"/>
    <tableColumn id="6" xr3:uid="{0E6976DD-E162-42AD-8E1F-5313471F0610}" name="Mennyiségi egység" dataDxfId="12" totalsRowDxfId="3"/>
    <tableColumn id="7" xr3:uid="{C00769C8-3EC8-4507-B0D1-4EB3356C88BE}" name=" Nettó egységár_x000a_(Ft)" dataDxfId="11" totalsRowDxfId="2"/>
    <tableColumn id="10" xr3:uid="{188A1529-F7AD-4F08-A1A5-FF2E59A2B34F}" name="Éves várható rendelésszám db" dataDxfId="10" totalsRowDxfId="1"/>
    <tableColumn id="11" xr3:uid="{ED1D1070-6392-4445-AD86-8396AF13722F}" name="Éves várható nettó költség" totalsRowFunction="sum" dataDxfId="9" totalsRowDxfId="0">
      <calculatedColumnFormula>#REF!*H2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C9C99-6E1E-4EEE-AFCE-26F2341A7FBF}">
  <dimension ref="A1:I93"/>
  <sheetViews>
    <sheetView tabSelected="1" topLeftCell="A72" workbookViewId="0">
      <selection activeCell="G87" sqref="G87"/>
    </sheetView>
  </sheetViews>
  <sheetFormatPr defaultColWidth="36" defaultRowHeight="15.6" x14ac:dyDescent="0.3"/>
  <cols>
    <col min="1" max="1" width="12.109375" style="5" bestFit="1" customWidth="1"/>
    <col min="2" max="2" width="13.44140625" style="5" customWidth="1"/>
    <col min="3" max="3" width="34.6640625" style="7" customWidth="1"/>
    <col min="4" max="4" width="47.109375" style="7" customWidth="1"/>
    <col min="5" max="5" width="10.5546875" style="7" customWidth="1"/>
    <col min="6" max="6" width="14.6640625" style="5" customWidth="1"/>
    <col min="7" max="7" width="14.6640625" style="11" customWidth="1"/>
    <col min="8" max="9" width="14.6640625" style="4" customWidth="1"/>
    <col min="10" max="10" width="56.33203125" style="6" customWidth="1"/>
    <col min="11" max="11" width="31.44140625" style="6" customWidth="1"/>
    <col min="12" max="16384" width="36" style="6"/>
  </cols>
  <sheetData>
    <row r="1" spans="1:9" ht="2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</row>
    <row r="2" spans="1:9" ht="46.8" x14ac:dyDescent="0.3">
      <c r="A2" s="5">
        <v>1</v>
      </c>
      <c r="B2" s="5" t="s">
        <v>9</v>
      </c>
      <c r="C2" s="7" t="s">
        <v>10</v>
      </c>
      <c r="D2" s="8" t="s">
        <v>11</v>
      </c>
      <c r="E2" s="5">
        <v>0.5</v>
      </c>
      <c r="F2" s="5" t="s">
        <v>12</v>
      </c>
      <c r="G2" s="9"/>
      <c r="H2" s="10">
        <v>150</v>
      </c>
      <c r="I2" s="4">
        <f>Táblázat1[[#This Row],[Éves várható rendelésszám db]]*Táblázat1[[#This Row],[ Nettó egységár
(Ft)]]</f>
        <v>0</v>
      </c>
    </row>
    <row r="3" spans="1:9" ht="46.8" x14ac:dyDescent="0.3">
      <c r="A3" s="5">
        <v>2</v>
      </c>
      <c r="B3" s="5" t="s">
        <v>9</v>
      </c>
      <c r="C3" s="7" t="s">
        <v>13</v>
      </c>
      <c r="D3" s="8" t="s">
        <v>14</v>
      </c>
      <c r="E3" s="5">
        <v>5</v>
      </c>
      <c r="F3" s="5" t="s">
        <v>12</v>
      </c>
      <c r="G3" s="9"/>
      <c r="H3" s="10">
        <v>80</v>
      </c>
      <c r="I3" s="4">
        <f>Táblázat1[[#This Row],[Éves várható rendelésszám db]]*Táblázat1[[#This Row],[ Nettó egységár
(Ft)]]</f>
        <v>0</v>
      </c>
    </row>
    <row r="4" spans="1:9" ht="62.4" x14ac:dyDescent="0.3">
      <c r="A4" s="5">
        <v>3</v>
      </c>
      <c r="C4" s="7" t="s">
        <v>170</v>
      </c>
      <c r="D4" s="12" t="s">
        <v>171</v>
      </c>
      <c r="E4" s="5">
        <v>1</v>
      </c>
      <c r="F4" s="5" t="s">
        <v>18</v>
      </c>
      <c r="G4" s="9"/>
      <c r="H4" s="10">
        <v>30</v>
      </c>
      <c r="I4" s="4">
        <f>Táblázat1[[#This Row],[Éves várható rendelésszám db]]*Táblázat1[[#This Row],[ Nettó egységár
(Ft)]]</f>
        <v>0</v>
      </c>
    </row>
    <row r="5" spans="1:9" ht="62.4" x14ac:dyDescent="0.3">
      <c r="A5" s="5">
        <v>4</v>
      </c>
      <c r="C5" s="7" t="s">
        <v>172</v>
      </c>
      <c r="D5" s="12" t="s">
        <v>173</v>
      </c>
      <c r="E5" s="5">
        <v>1</v>
      </c>
      <c r="F5" s="5" t="s">
        <v>18</v>
      </c>
      <c r="G5" s="15"/>
      <c r="H5" s="10">
        <v>30</v>
      </c>
      <c r="I5" s="4">
        <f>Táblázat1[[#This Row],[Éves várható rendelésszám db]]*Táblázat1[[#This Row],[ Nettó egységár
(Ft)]]</f>
        <v>0</v>
      </c>
    </row>
    <row r="6" spans="1:9" ht="31.2" x14ac:dyDescent="0.3">
      <c r="A6" s="5">
        <v>5</v>
      </c>
      <c r="B6" s="5" t="s">
        <v>15</v>
      </c>
      <c r="C6" s="7" t="s">
        <v>16</v>
      </c>
      <c r="D6" s="7" t="s">
        <v>17</v>
      </c>
      <c r="E6" s="5">
        <v>1</v>
      </c>
      <c r="F6" s="5" t="s">
        <v>18</v>
      </c>
      <c r="H6" s="10">
        <v>22</v>
      </c>
      <c r="I6" s="4">
        <f>Táblázat1[[#This Row],[Éves várható rendelésszám db]]*Táblázat1[[#This Row],[ Nettó egységár
(Ft)]]</f>
        <v>0</v>
      </c>
    </row>
    <row r="7" spans="1:9" ht="31.2" x14ac:dyDescent="0.3">
      <c r="A7" s="5">
        <v>6</v>
      </c>
      <c r="B7" s="5" t="s">
        <v>15</v>
      </c>
      <c r="C7" s="7" t="s">
        <v>19</v>
      </c>
      <c r="D7" s="12" t="s">
        <v>20</v>
      </c>
      <c r="E7" s="5">
        <v>1</v>
      </c>
      <c r="F7" s="5" t="s">
        <v>21</v>
      </c>
      <c r="H7" s="10">
        <v>150</v>
      </c>
      <c r="I7" s="4">
        <f t="shared" ref="I7:I19" si="0">G7*H7</f>
        <v>0</v>
      </c>
    </row>
    <row r="8" spans="1:9" ht="31.2" x14ac:dyDescent="0.3">
      <c r="A8" s="5">
        <v>7</v>
      </c>
      <c r="B8" s="5" t="s">
        <v>15</v>
      </c>
      <c r="C8" s="7" t="s">
        <v>22</v>
      </c>
      <c r="D8" s="12" t="s">
        <v>23</v>
      </c>
      <c r="E8" s="5">
        <v>1</v>
      </c>
      <c r="F8" s="5" t="s">
        <v>21</v>
      </c>
      <c r="H8" s="10">
        <f>(40+16+5+15)*6</f>
        <v>456</v>
      </c>
      <c r="I8" s="4">
        <f t="shared" si="0"/>
        <v>0</v>
      </c>
    </row>
    <row r="9" spans="1:9" ht="31.2" x14ac:dyDescent="0.3">
      <c r="A9" s="5">
        <v>8</v>
      </c>
      <c r="B9" s="5" t="s">
        <v>15</v>
      </c>
      <c r="C9" s="7" t="s">
        <v>24</v>
      </c>
      <c r="D9" s="12" t="s">
        <v>25</v>
      </c>
      <c r="E9" s="5">
        <v>1</v>
      </c>
      <c r="F9" s="5" t="s">
        <v>18</v>
      </c>
      <c r="H9" s="10">
        <v>60</v>
      </c>
      <c r="I9" s="4">
        <f t="shared" si="0"/>
        <v>0</v>
      </c>
    </row>
    <row r="10" spans="1:9" ht="46.8" x14ac:dyDescent="0.3">
      <c r="A10" s="5">
        <v>9</v>
      </c>
      <c r="B10" s="5" t="s">
        <v>9</v>
      </c>
      <c r="C10" s="7" t="s">
        <v>26</v>
      </c>
      <c r="D10" s="8" t="s">
        <v>27</v>
      </c>
      <c r="E10" s="5">
        <v>1</v>
      </c>
      <c r="F10" s="5" t="s">
        <v>12</v>
      </c>
      <c r="H10" s="10">
        <v>40</v>
      </c>
      <c r="I10" s="4">
        <f t="shared" si="0"/>
        <v>0</v>
      </c>
    </row>
    <row r="11" spans="1:9" ht="46.8" x14ac:dyDescent="0.3">
      <c r="A11" s="5">
        <v>10</v>
      </c>
      <c r="B11" s="5" t="s">
        <v>9</v>
      </c>
      <c r="C11" s="7" t="s">
        <v>28</v>
      </c>
      <c r="D11" s="8" t="s">
        <v>29</v>
      </c>
      <c r="E11" s="5">
        <v>5</v>
      </c>
      <c r="F11" s="5" t="s">
        <v>12</v>
      </c>
      <c r="H11" s="10">
        <v>200</v>
      </c>
      <c r="I11" s="4">
        <f t="shared" si="0"/>
        <v>0</v>
      </c>
    </row>
    <row r="12" spans="1:9" ht="46.8" x14ac:dyDescent="0.3">
      <c r="A12" s="5">
        <v>11</v>
      </c>
      <c r="B12" s="5" t="s">
        <v>9</v>
      </c>
      <c r="C12" s="7" t="s">
        <v>30</v>
      </c>
      <c r="D12" s="8" t="s">
        <v>31</v>
      </c>
      <c r="E12" s="5">
        <v>1</v>
      </c>
      <c r="F12" s="5" t="s">
        <v>12</v>
      </c>
      <c r="H12" s="10">
        <v>200</v>
      </c>
      <c r="I12" s="4">
        <f t="shared" si="0"/>
        <v>0</v>
      </c>
    </row>
    <row r="13" spans="1:9" ht="46.8" x14ac:dyDescent="0.3">
      <c r="A13" s="5">
        <v>12</v>
      </c>
      <c r="B13" s="5" t="s">
        <v>9</v>
      </c>
      <c r="C13" s="7" t="s">
        <v>30</v>
      </c>
      <c r="D13" s="8" t="s">
        <v>32</v>
      </c>
      <c r="E13" s="5">
        <v>5</v>
      </c>
      <c r="F13" s="5" t="s">
        <v>12</v>
      </c>
      <c r="H13" s="10">
        <v>100</v>
      </c>
      <c r="I13" s="4">
        <f t="shared" si="0"/>
        <v>0</v>
      </c>
    </row>
    <row r="14" spans="1:9" ht="62.4" x14ac:dyDescent="0.3">
      <c r="A14" s="5">
        <v>13</v>
      </c>
      <c r="B14" s="5" t="s">
        <v>15</v>
      </c>
      <c r="C14" s="7" t="s">
        <v>33</v>
      </c>
      <c r="D14" s="12" t="s">
        <v>34</v>
      </c>
      <c r="E14" s="5">
        <v>1</v>
      </c>
      <c r="F14" s="5" t="s">
        <v>12</v>
      </c>
      <c r="H14" s="10">
        <v>300</v>
      </c>
      <c r="I14" s="4">
        <f t="shared" si="0"/>
        <v>0</v>
      </c>
    </row>
    <row r="15" spans="1:9" ht="31.2" x14ac:dyDescent="0.3">
      <c r="A15" s="5">
        <v>14</v>
      </c>
      <c r="B15" s="5" t="s">
        <v>15</v>
      </c>
      <c r="C15" s="7" t="s">
        <v>35</v>
      </c>
      <c r="D15" s="12" t="s">
        <v>36</v>
      </c>
      <c r="E15" s="5">
        <v>0.5</v>
      </c>
      <c r="F15" s="5" t="s">
        <v>12</v>
      </c>
      <c r="H15" s="10">
        <v>60</v>
      </c>
      <c r="I15" s="4">
        <f t="shared" si="0"/>
        <v>0</v>
      </c>
    </row>
    <row r="16" spans="1:9" ht="62.4" x14ac:dyDescent="0.3">
      <c r="A16" s="5">
        <v>15</v>
      </c>
      <c r="B16" s="5" t="s">
        <v>9</v>
      </c>
      <c r="C16" s="7" t="s">
        <v>37</v>
      </c>
      <c r="D16" s="8" t="s">
        <v>38</v>
      </c>
      <c r="E16" s="5">
        <v>2.5</v>
      </c>
      <c r="F16" s="5" t="s">
        <v>39</v>
      </c>
      <c r="H16" s="10">
        <v>180</v>
      </c>
      <c r="I16" s="4">
        <f t="shared" si="0"/>
        <v>0</v>
      </c>
    </row>
    <row r="17" spans="1:9" ht="62.4" x14ac:dyDescent="0.3">
      <c r="A17" s="5">
        <v>16</v>
      </c>
      <c r="B17" s="5" t="s">
        <v>9</v>
      </c>
      <c r="C17" s="7" t="s">
        <v>40</v>
      </c>
      <c r="D17" s="8" t="s">
        <v>41</v>
      </c>
      <c r="E17" s="5">
        <v>2.5</v>
      </c>
      <c r="F17" s="5" t="s">
        <v>39</v>
      </c>
      <c r="H17" s="10">
        <v>60</v>
      </c>
      <c r="I17" s="4">
        <f t="shared" si="0"/>
        <v>0</v>
      </c>
    </row>
    <row r="18" spans="1:9" ht="62.4" x14ac:dyDescent="0.3">
      <c r="A18" s="5">
        <v>17</v>
      </c>
      <c r="B18" s="5" t="s">
        <v>15</v>
      </c>
      <c r="C18" s="7" t="s">
        <v>42</v>
      </c>
      <c r="D18" s="12" t="s">
        <v>43</v>
      </c>
      <c r="E18" s="5">
        <v>1</v>
      </c>
      <c r="F18" s="5" t="s">
        <v>12</v>
      </c>
      <c r="H18" s="10">
        <v>50</v>
      </c>
      <c r="I18" s="4">
        <f t="shared" si="0"/>
        <v>0</v>
      </c>
    </row>
    <row r="19" spans="1:9" ht="46.8" x14ac:dyDescent="0.3">
      <c r="A19" s="5">
        <v>18</v>
      </c>
      <c r="B19" s="5" t="s">
        <v>15</v>
      </c>
      <c r="C19" s="7" t="s">
        <v>42</v>
      </c>
      <c r="D19" s="12" t="s">
        <v>44</v>
      </c>
      <c r="E19" s="5">
        <v>5</v>
      </c>
      <c r="F19" s="5" t="s">
        <v>12</v>
      </c>
      <c r="H19" s="10">
        <v>40</v>
      </c>
      <c r="I19" s="4">
        <f t="shared" si="0"/>
        <v>0</v>
      </c>
    </row>
    <row r="20" spans="1:9" ht="46.8" x14ac:dyDescent="0.3">
      <c r="A20" s="5">
        <v>19</v>
      </c>
      <c r="B20" s="5" t="s">
        <v>9</v>
      </c>
      <c r="C20" s="7" t="s">
        <v>45</v>
      </c>
      <c r="D20" s="8" t="s">
        <v>46</v>
      </c>
      <c r="E20" s="5">
        <v>4</v>
      </c>
      <c r="F20" s="5" t="s">
        <v>12</v>
      </c>
      <c r="H20" s="10">
        <v>40</v>
      </c>
      <c r="I20" s="4">
        <f>Táblázat1[[#This Row],[Éves várható rendelésszám db]]*Táblázat1[[#This Row],[ Nettó egységár
(Ft)]]</f>
        <v>0</v>
      </c>
    </row>
    <row r="21" spans="1:9" ht="46.8" x14ac:dyDescent="0.3">
      <c r="A21" s="5">
        <v>20</v>
      </c>
      <c r="B21" s="5" t="s">
        <v>15</v>
      </c>
      <c r="C21" s="7" t="s">
        <v>47</v>
      </c>
      <c r="D21" s="12" t="s">
        <v>48</v>
      </c>
      <c r="E21" s="5">
        <v>1</v>
      </c>
      <c r="F21" s="5" t="s">
        <v>49</v>
      </c>
      <c r="H21" s="10">
        <v>12</v>
      </c>
      <c r="I21" s="4">
        <f t="shared" ref="I21:I78" si="1">G21*H21</f>
        <v>0</v>
      </c>
    </row>
    <row r="22" spans="1:9" ht="46.8" x14ac:dyDescent="0.3">
      <c r="A22" s="5">
        <v>21</v>
      </c>
      <c r="B22" s="5" t="s">
        <v>15</v>
      </c>
      <c r="C22" s="7" t="s">
        <v>50</v>
      </c>
      <c r="D22" s="12" t="s">
        <v>51</v>
      </c>
      <c r="E22" s="5">
        <v>1</v>
      </c>
      <c r="F22" s="5" t="s">
        <v>52</v>
      </c>
      <c r="H22" s="10">
        <v>10</v>
      </c>
      <c r="I22" s="4">
        <f t="shared" si="1"/>
        <v>0</v>
      </c>
    </row>
    <row r="23" spans="1:9" ht="31.2" x14ac:dyDescent="0.3">
      <c r="A23" s="5">
        <v>22</v>
      </c>
      <c r="B23" s="5" t="s">
        <v>15</v>
      </c>
      <c r="C23" s="7" t="s">
        <v>53</v>
      </c>
      <c r="D23" s="12" t="s">
        <v>54</v>
      </c>
      <c r="E23" s="5">
        <v>1</v>
      </c>
      <c r="F23" s="5" t="s">
        <v>12</v>
      </c>
      <c r="H23" s="10">
        <v>40</v>
      </c>
      <c r="I23" s="4">
        <f t="shared" si="1"/>
        <v>0</v>
      </c>
    </row>
    <row r="24" spans="1:9" ht="31.2" x14ac:dyDescent="0.3">
      <c r="A24" s="5">
        <v>23</v>
      </c>
      <c r="B24" s="5" t="s">
        <v>15</v>
      </c>
      <c r="C24" s="7" t="s">
        <v>55</v>
      </c>
      <c r="D24" s="12" t="s">
        <v>56</v>
      </c>
      <c r="E24" s="5" t="s">
        <v>57</v>
      </c>
      <c r="F24" s="5" t="s">
        <v>49</v>
      </c>
      <c r="H24" s="10">
        <v>40</v>
      </c>
      <c r="I24" s="4">
        <f t="shared" si="1"/>
        <v>0</v>
      </c>
    </row>
    <row r="25" spans="1:9" ht="31.2" x14ac:dyDescent="0.3">
      <c r="A25" s="5">
        <v>24</v>
      </c>
      <c r="B25" s="5" t="s">
        <v>15</v>
      </c>
      <c r="C25" s="7" t="s">
        <v>58</v>
      </c>
      <c r="D25" s="12" t="s">
        <v>59</v>
      </c>
      <c r="E25" s="5" t="s">
        <v>60</v>
      </c>
      <c r="F25" s="5" t="s">
        <v>52</v>
      </c>
      <c r="H25" s="10">
        <v>50</v>
      </c>
      <c r="I25" s="4">
        <f t="shared" si="1"/>
        <v>0</v>
      </c>
    </row>
    <row r="26" spans="1:9" ht="31.2" x14ac:dyDescent="0.3">
      <c r="A26" s="5">
        <v>25</v>
      </c>
      <c r="B26" s="5" t="s">
        <v>15</v>
      </c>
      <c r="C26" s="7" t="s">
        <v>61</v>
      </c>
      <c r="D26" s="12" t="s">
        <v>62</v>
      </c>
      <c r="E26" s="5">
        <v>1</v>
      </c>
      <c r="F26" s="5" t="s">
        <v>18</v>
      </c>
      <c r="H26" s="10">
        <v>1000</v>
      </c>
      <c r="I26" s="4">
        <f t="shared" si="1"/>
        <v>0</v>
      </c>
    </row>
    <row r="27" spans="1:9" ht="62.4" x14ac:dyDescent="0.3">
      <c r="A27" s="5">
        <v>26</v>
      </c>
      <c r="B27" s="5" t="s">
        <v>15</v>
      </c>
      <c r="C27" s="7" t="s">
        <v>63</v>
      </c>
      <c r="D27" s="12" t="s">
        <v>64</v>
      </c>
      <c r="E27" s="5">
        <v>5</v>
      </c>
      <c r="F27" s="5" t="s">
        <v>12</v>
      </c>
      <c r="H27" s="10">
        <v>30</v>
      </c>
      <c r="I27" s="4">
        <f t="shared" si="1"/>
        <v>0</v>
      </c>
    </row>
    <row r="28" spans="1:9" ht="62.4" x14ac:dyDescent="0.3">
      <c r="A28" s="5">
        <v>27</v>
      </c>
      <c r="B28" s="5" t="s">
        <v>15</v>
      </c>
      <c r="C28" s="7" t="s">
        <v>65</v>
      </c>
      <c r="D28" s="12" t="s">
        <v>66</v>
      </c>
      <c r="E28" s="5">
        <v>0.5</v>
      </c>
      <c r="F28" s="5" t="s">
        <v>12</v>
      </c>
      <c r="H28" s="10">
        <v>50</v>
      </c>
      <c r="I28" s="4">
        <f t="shared" si="1"/>
        <v>0</v>
      </c>
    </row>
    <row r="29" spans="1:9" ht="31.2" x14ac:dyDescent="0.3">
      <c r="A29" s="5">
        <v>28</v>
      </c>
      <c r="B29" s="5" t="s">
        <v>15</v>
      </c>
      <c r="C29" s="7" t="s">
        <v>67</v>
      </c>
      <c r="D29" s="12" t="s">
        <v>68</v>
      </c>
      <c r="E29" s="5">
        <v>1</v>
      </c>
      <c r="F29" s="5" t="s">
        <v>12</v>
      </c>
      <c r="H29" s="10">
        <v>200</v>
      </c>
      <c r="I29" s="4">
        <f t="shared" si="1"/>
        <v>0</v>
      </c>
    </row>
    <row r="30" spans="1:9" ht="31.2" x14ac:dyDescent="0.3">
      <c r="A30" s="5">
        <v>29</v>
      </c>
      <c r="B30" s="5" t="s">
        <v>15</v>
      </c>
      <c r="C30" s="7" t="s">
        <v>69</v>
      </c>
      <c r="D30" s="12" t="s">
        <v>70</v>
      </c>
      <c r="E30" s="5">
        <v>0.5</v>
      </c>
      <c r="F30" s="5" t="s">
        <v>12</v>
      </c>
      <c r="H30" s="10">
        <v>50</v>
      </c>
      <c r="I30" s="4">
        <f t="shared" si="1"/>
        <v>0</v>
      </c>
    </row>
    <row r="31" spans="1:9" ht="46.8" x14ac:dyDescent="0.3">
      <c r="A31" s="5">
        <v>30</v>
      </c>
      <c r="B31" s="5" t="s">
        <v>15</v>
      </c>
      <c r="C31" s="7" t="s">
        <v>71</v>
      </c>
      <c r="D31" s="12" t="s">
        <v>72</v>
      </c>
      <c r="E31" s="5">
        <v>0.5</v>
      </c>
      <c r="F31" s="5" t="s">
        <v>12</v>
      </c>
      <c r="H31" s="10">
        <v>50</v>
      </c>
      <c r="I31" s="4">
        <f t="shared" si="1"/>
        <v>0</v>
      </c>
    </row>
    <row r="32" spans="1:9" ht="31.2" x14ac:dyDescent="0.3">
      <c r="A32" s="5">
        <v>31</v>
      </c>
      <c r="B32" s="5" t="s">
        <v>15</v>
      </c>
      <c r="C32" s="7" t="s">
        <v>73</v>
      </c>
      <c r="D32" s="12" t="s">
        <v>74</v>
      </c>
      <c r="E32" s="5">
        <v>0.75</v>
      </c>
      <c r="F32" s="5" t="s">
        <v>12</v>
      </c>
      <c r="H32" s="10">
        <v>20</v>
      </c>
      <c r="I32" s="4">
        <f t="shared" si="1"/>
        <v>0</v>
      </c>
    </row>
    <row r="33" spans="1:9" ht="31.2" x14ac:dyDescent="0.3">
      <c r="A33" s="5">
        <v>32</v>
      </c>
      <c r="B33" s="5" t="s">
        <v>15</v>
      </c>
      <c r="C33" s="7" t="s">
        <v>75</v>
      </c>
      <c r="D33" s="12" t="s">
        <v>76</v>
      </c>
      <c r="E33" s="5">
        <v>0.75</v>
      </c>
      <c r="F33" s="5" t="s">
        <v>12</v>
      </c>
      <c r="H33" s="10">
        <v>40</v>
      </c>
      <c r="I33" s="4">
        <f t="shared" si="1"/>
        <v>0</v>
      </c>
    </row>
    <row r="34" spans="1:9" ht="31.2" x14ac:dyDescent="0.3">
      <c r="A34" s="5">
        <v>33</v>
      </c>
      <c r="B34" s="5" t="s">
        <v>15</v>
      </c>
      <c r="C34" s="7" t="s">
        <v>77</v>
      </c>
      <c r="D34" s="12" t="s">
        <v>78</v>
      </c>
      <c r="E34" s="5">
        <v>0.3</v>
      </c>
      <c r="F34" s="5" t="s">
        <v>12</v>
      </c>
      <c r="H34" s="10">
        <v>80</v>
      </c>
      <c r="I34" s="4">
        <f t="shared" si="1"/>
        <v>0</v>
      </c>
    </row>
    <row r="35" spans="1:9" ht="31.2" x14ac:dyDescent="0.3">
      <c r="A35" s="5">
        <v>34</v>
      </c>
      <c r="B35" s="5" t="s">
        <v>15</v>
      </c>
      <c r="C35" s="7" t="s">
        <v>79</v>
      </c>
      <c r="D35" s="12" t="s">
        <v>80</v>
      </c>
      <c r="E35" s="5" t="s">
        <v>81</v>
      </c>
      <c r="F35" s="5" t="s">
        <v>12</v>
      </c>
      <c r="H35" s="10">
        <v>80</v>
      </c>
      <c r="I35" s="4">
        <f t="shared" si="1"/>
        <v>0</v>
      </c>
    </row>
    <row r="36" spans="1:9" ht="46.8" x14ac:dyDescent="0.3">
      <c r="A36" s="5">
        <v>35</v>
      </c>
      <c r="B36" s="5" t="s">
        <v>15</v>
      </c>
      <c r="C36" s="7" t="s">
        <v>82</v>
      </c>
      <c r="D36" s="12" t="s">
        <v>83</v>
      </c>
      <c r="E36" s="5">
        <v>1</v>
      </c>
      <c r="F36" s="5" t="s">
        <v>18</v>
      </c>
      <c r="H36" s="10">
        <v>5</v>
      </c>
      <c r="I36" s="4">
        <f t="shared" si="1"/>
        <v>0</v>
      </c>
    </row>
    <row r="37" spans="1:9" ht="46.8" x14ac:dyDescent="0.3">
      <c r="A37" s="5">
        <v>36</v>
      </c>
      <c r="B37" s="5" t="s">
        <v>15</v>
      </c>
      <c r="C37" s="7" t="s">
        <v>84</v>
      </c>
      <c r="D37" s="12" t="s">
        <v>85</v>
      </c>
      <c r="E37" s="5">
        <v>0.25</v>
      </c>
      <c r="F37" s="5" t="s">
        <v>12</v>
      </c>
      <c r="H37" s="10">
        <v>20</v>
      </c>
      <c r="I37" s="4">
        <f t="shared" si="1"/>
        <v>0</v>
      </c>
    </row>
    <row r="38" spans="1:9" ht="31.2" x14ac:dyDescent="0.3">
      <c r="A38" s="5">
        <v>37</v>
      </c>
      <c r="B38" s="5" t="s">
        <v>15</v>
      </c>
      <c r="C38" s="7" t="s">
        <v>86</v>
      </c>
      <c r="D38" s="12" t="s">
        <v>87</v>
      </c>
      <c r="E38" s="5" t="s">
        <v>88</v>
      </c>
      <c r="F38" s="5" t="s">
        <v>52</v>
      </c>
      <c r="H38" s="10">
        <v>300</v>
      </c>
      <c r="I38" s="4">
        <f t="shared" si="1"/>
        <v>0</v>
      </c>
    </row>
    <row r="39" spans="1:9" ht="31.2" x14ac:dyDescent="0.3">
      <c r="A39" s="5">
        <v>38</v>
      </c>
      <c r="B39" s="5" t="s">
        <v>15</v>
      </c>
      <c r="C39" s="7" t="s">
        <v>89</v>
      </c>
      <c r="D39" s="12" t="s">
        <v>90</v>
      </c>
      <c r="E39" s="5">
        <v>1</v>
      </c>
      <c r="F39" s="5" t="s">
        <v>39</v>
      </c>
      <c r="H39" s="10">
        <v>90</v>
      </c>
      <c r="I39" s="4">
        <f t="shared" si="1"/>
        <v>0</v>
      </c>
    </row>
    <row r="40" spans="1:9" ht="31.2" x14ac:dyDescent="0.3">
      <c r="A40" s="5">
        <v>39</v>
      </c>
      <c r="B40" s="5" t="s">
        <v>15</v>
      </c>
      <c r="C40" s="7" t="s">
        <v>91</v>
      </c>
      <c r="D40" s="12" t="s">
        <v>92</v>
      </c>
      <c r="E40" s="5" t="s">
        <v>93</v>
      </c>
      <c r="F40" s="5" t="s">
        <v>52</v>
      </c>
      <c r="H40" s="10">
        <v>400</v>
      </c>
      <c r="I40" s="4">
        <f t="shared" si="1"/>
        <v>0</v>
      </c>
    </row>
    <row r="41" spans="1:9" ht="95.4" x14ac:dyDescent="0.3">
      <c r="A41" s="5">
        <v>40</v>
      </c>
      <c r="B41" s="5" t="s">
        <v>15</v>
      </c>
      <c r="C41" s="7" t="s">
        <v>94</v>
      </c>
      <c r="D41" s="12" t="s">
        <v>167</v>
      </c>
      <c r="E41" s="5">
        <v>1</v>
      </c>
      <c r="F41" s="5" t="s">
        <v>52</v>
      </c>
      <c r="H41" s="10">
        <v>3120</v>
      </c>
      <c r="I41" s="4">
        <f t="shared" si="1"/>
        <v>0</v>
      </c>
    </row>
    <row r="42" spans="1:9" ht="79.8" x14ac:dyDescent="0.3">
      <c r="A42" s="5">
        <v>41</v>
      </c>
      <c r="B42" s="5" t="s">
        <v>15</v>
      </c>
      <c r="C42" s="7" t="s">
        <v>95</v>
      </c>
      <c r="D42" s="12" t="s">
        <v>96</v>
      </c>
      <c r="E42" s="5">
        <v>1</v>
      </c>
      <c r="F42" s="5" t="s">
        <v>97</v>
      </c>
      <c r="H42" s="10">
        <v>450</v>
      </c>
      <c r="I42" s="4">
        <f t="shared" si="1"/>
        <v>0</v>
      </c>
    </row>
    <row r="43" spans="1:9" ht="31.2" x14ac:dyDescent="0.3">
      <c r="A43" s="5">
        <v>42</v>
      </c>
      <c r="B43" s="5" t="s">
        <v>15</v>
      </c>
      <c r="C43" s="7" t="s">
        <v>98</v>
      </c>
      <c r="D43" s="12" t="s">
        <v>166</v>
      </c>
      <c r="E43" s="5">
        <v>1</v>
      </c>
      <c r="F43" s="5" t="s">
        <v>18</v>
      </c>
      <c r="H43" s="10">
        <f>80</f>
        <v>80</v>
      </c>
      <c r="I43" s="4">
        <f t="shared" si="1"/>
        <v>0</v>
      </c>
    </row>
    <row r="44" spans="1:9" ht="78" x14ac:dyDescent="0.3">
      <c r="A44" s="5">
        <v>43</v>
      </c>
      <c r="B44" s="5" t="s">
        <v>15</v>
      </c>
      <c r="C44" s="7" t="s">
        <v>99</v>
      </c>
      <c r="D44" s="12" t="s">
        <v>164</v>
      </c>
      <c r="E44" s="5">
        <v>1</v>
      </c>
      <c r="F44" s="5" t="s">
        <v>97</v>
      </c>
      <c r="H44" s="10">
        <v>900</v>
      </c>
      <c r="I44" s="4">
        <f t="shared" si="1"/>
        <v>0</v>
      </c>
    </row>
    <row r="45" spans="1:9" ht="31.2" x14ac:dyDescent="0.3">
      <c r="A45" s="5">
        <v>44</v>
      </c>
      <c r="B45" s="5" t="s">
        <v>15</v>
      </c>
      <c r="C45" s="7" t="s">
        <v>168</v>
      </c>
      <c r="D45" s="12" t="s">
        <v>169</v>
      </c>
      <c r="E45" s="5">
        <v>1</v>
      </c>
      <c r="F45" s="5" t="s">
        <v>18</v>
      </c>
      <c r="H45" s="10">
        <v>9</v>
      </c>
      <c r="I45" s="4">
        <f t="shared" si="1"/>
        <v>0</v>
      </c>
    </row>
    <row r="46" spans="1:9" ht="62.4" x14ac:dyDescent="0.3">
      <c r="A46" s="5">
        <v>45</v>
      </c>
      <c r="B46" s="5" t="s">
        <v>15</v>
      </c>
      <c r="C46" s="7" t="s">
        <v>100</v>
      </c>
      <c r="D46" s="12" t="s">
        <v>165</v>
      </c>
      <c r="E46" s="5">
        <v>1</v>
      </c>
      <c r="F46" s="5" t="s">
        <v>97</v>
      </c>
      <c r="H46" s="10">
        <v>5000</v>
      </c>
      <c r="I46" s="4">
        <f t="shared" si="1"/>
        <v>0</v>
      </c>
    </row>
    <row r="47" spans="1:9" ht="46.8" x14ac:dyDescent="0.3">
      <c r="A47" s="5">
        <v>46</v>
      </c>
      <c r="B47" s="5" t="s">
        <v>15</v>
      </c>
      <c r="C47" s="7" t="s">
        <v>161</v>
      </c>
      <c r="D47" s="12" t="s">
        <v>101</v>
      </c>
      <c r="E47" s="5">
        <v>1</v>
      </c>
      <c r="F47" s="5" t="s">
        <v>52</v>
      </c>
      <c r="H47" s="10">
        <v>800</v>
      </c>
      <c r="I47" s="4">
        <f t="shared" si="1"/>
        <v>0</v>
      </c>
    </row>
    <row r="48" spans="1:9" ht="31.2" x14ac:dyDescent="0.3">
      <c r="A48" s="5">
        <v>47</v>
      </c>
      <c r="B48" s="5" t="s">
        <v>15</v>
      </c>
      <c r="C48" s="7" t="s">
        <v>162</v>
      </c>
      <c r="D48" s="12" t="s">
        <v>163</v>
      </c>
      <c r="E48" s="5">
        <v>1</v>
      </c>
      <c r="F48" s="5" t="s">
        <v>18</v>
      </c>
      <c r="H48" s="10">
        <v>7</v>
      </c>
      <c r="I48" s="4">
        <f t="shared" si="1"/>
        <v>0</v>
      </c>
    </row>
    <row r="49" spans="1:9" ht="62.4" x14ac:dyDescent="0.3">
      <c r="A49" s="5">
        <v>48</v>
      </c>
      <c r="B49" s="5" t="s">
        <v>15</v>
      </c>
      <c r="C49" s="7" t="s">
        <v>102</v>
      </c>
      <c r="D49" s="12" t="s">
        <v>103</v>
      </c>
      <c r="E49" s="5">
        <v>1</v>
      </c>
      <c r="F49" s="5" t="s">
        <v>104</v>
      </c>
      <c r="H49" s="10">
        <v>50</v>
      </c>
      <c r="I49" s="4">
        <f t="shared" si="1"/>
        <v>0</v>
      </c>
    </row>
    <row r="50" spans="1:9" ht="62.4" x14ac:dyDescent="0.3">
      <c r="A50" s="5">
        <v>49</v>
      </c>
      <c r="B50" s="5" t="s">
        <v>15</v>
      </c>
      <c r="C50" s="7" t="s">
        <v>105</v>
      </c>
      <c r="D50" s="12" t="s">
        <v>106</v>
      </c>
      <c r="E50" s="5">
        <v>1</v>
      </c>
      <c r="F50" s="5" t="s">
        <v>104</v>
      </c>
      <c r="H50" s="10">
        <v>50</v>
      </c>
      <c r="I50" s="4">
        <f t="shared" si="1"/>
        <v>0</v>
      </c>
    </row>
    <row r="51" spans="1:9" ht="62.4" x14ac:dyDescent="0.3">
      <c r="A51" s="5">
        <v>50</v>
      </c>
      <c r="B51" s="5" t="s">
        <v>15</v>
      </c>
      <c r="C51" s="7" t="s">
        <v>107</v>
      </c>
      <c r="D51" s="12" t="s">
        <v>108</v>
      </c>
      <c r="E51" s="5">
        <v>1</v>
      </c>
      <c r="F51" s="5" t="s">
        <v>104</v>
      </c>
      <c r="H51" s="10">
        <v>20</v>
      </c>
      <c r="I51" s="4">
        <f t="shared" si="1"/>
        <v>0</v>
      </c>
    </row>
    <row r="52" spans="1:9" ht="78" x14ac:dyDescent="0.3">
      <c r="A52" s="5">
        <v>51</v>
      </c>
      <c r="B52" s="5" t="s">
        <v>15</v>
      </c>
      <c r="C52" s="7" t="s">
        <v>109</v>
      </c>
      <c r="D52" s="12" t="s">
        <v>110</v>
      </c>
      <c r="E52" s="5">
        <v>1</v>
      </c>
      <c r="F52" s="5" t="s">
        <v>104</v>
      </c>
      <c r="H52" s="10">
        <v>10</v>
      </c>
      <c r="I52" s="4">
        <f t="shared" si="1"/>
        <v>0</v>
      </c>
    </row>
    <row r="53" spans="1:9" ht="31.2" x14ac:dyDescent="0.3">
      <c r="A53" s="5">
        <v>52</v>
      </c>
      <c r="B53" s="5" t="s">
        <v>15</v>
      </c>
      <c r="C53" s="7" t="s">
        <v>111</v>
      </c>
      <c r="D53" s="12" t="s">
        <v>112</v>
      </c>
      <c r="E53" s="5">
        <v>1</v>
      </c>
      <c r="F53" s="5" t="s">
        <v>18</v>
      </c>
      <c r="H53" s="10">
        <v>50</v>
      </c>
      <c r="I53" s="4">
        <f t="shared" si="1"/>
        <v>0</v>
      </c>
    </row>
    <row r="54" spans="1:9" ht="31.2" x14ac:dyDescent="0.3">
      <c r="A54" s="5">
        <v>53</v>
      </c>
      <c r="B54" s="5" t="s">
        <v>15</v>
      </c>
      <c r="C54" s="7" t="s">
        <v>113</v>
      </c>
      <c r="D54" s="12" t="s">
        <v>114</v>
      </c>
      <c r="E54" s="5">
        <v>1</v>
      </c>
      <c r="F54" s="5" t="s">
        <v>115</v>
      </c>
      <c r="H54" s="10">
        <v>10000</v>
      </c>
      <c r="I54" s="4">
        <f t="shared" si="1"/>
        <v>0</v>
      </c>
    </row>
    <row r="55" spans="1:9" ht="31.2" x14ac:dyDescent="0.3">
      <c r="A55" s="5">
        <v>54</v>
      </c>
      <c r="B55" s="5" t="s">
        <v>15</v>
      </c>
      <c r="C55" s="7" t="s">
        <v>113</v>
      </c>
      <c r="D55" s="12" t="s">
        <v>116</v>
      </c>
      <c r="E55" s="5">
        <v>1</v>
      </c>
      <c r="F55" s="5" t="s">
        <v>115</v>
      </c>
      <c r="H55" s="10">
        <v>5000</v>
      </c>
      <c r="I55" s="4">
        <f t="shared" si="1"/>
        <v>0</v>
      </c>
    </row>
    <row r="56" spans="1:9" ht="31.2" x14ac:dyDescent="0.3">
      <c r="A56" s="5">
        <v>55</v>
      </c>
      <c r="B56" s="5" t="s">
        <v>15</v>
      </c>
      <c r="C56" s="7" t="s">
        <v>113</v>
      </c>
      <c r="D56" s="12" t="s">
        <v>117</v>
      </c>
      <c r="E56" s="5">
        <v>1</v>
      </c>
      <c r="F56" s="5" t="s">
        <v>115</v>
      </c>
      <c r="H56" s="10">
        <v>1600</v>
      </c>
      <c r="I56" s="4">
        <f t="shared" si="1"/>
        <v>0</v>
      </c>
    </row>
    <row r="57" spans="1:9" ht="31.2" x14ac:dyDescent="0.3">
      <c r="A57" s="5">
        <v>56</v>
      </c>
      <c r="B57" s="5" t="s">
        <v>15</v>
      </c>
      <c r="C57" s="7" t="s">
        <v>118</v>
      </c>
      <c r="D57" s="12" t="s">
        <v>119</v>
      </c>
      <c r="E57" s="5">
        <v>1</v>
      </c>
      <c r="F57" s="5" t="s">
        <v>18</v>
      </c>
      <c r="H57" s="10">
        <v>10</v>
      </c>
      <c r="I57" s="4">
        <f t="shared" si="1"/>
        <v>0</v>
      </c>
    </row>
    <row r="58" spans="1:9" ht="31.2" x14ac:dyDescent="0.3">
      <c r="A58" s="5">
        <v>57</v>
      </c>
      <c r="B58" s="5" t="s">
        <v>15</v>
      </c>
      <c r="C58" s="7" t="s">
        <v>120</v>
      </c>
      <c r="D58" s="12" t="s">
        <v>121</v>
      </c>
      <c r="E58" s="5">
        <v>1</v>
      </c>
      <c r="F58" s="5" t="s">
        <v>18</v>
      </c>
      <c r="H58" s="10">
        <v>10</v>
      </c>
      <c r="I58" s="4">
        <f t="shared" si="1"/>
        <v>0</v>
      </c>
    </row>
    <row r="59" spans="1:9" ht="171.6" x14ac:dyDescent="0.3">
      <c r="A59" s="5">
        <v>58</v>
      </c>
      <c r="B59" s="5" t="s">
        <v>15</v>
      </c>
      <c r="C59" s="7" t="s">
        <v>122</v>
      </c>
      <c r="D59" s="12" t="s">
        <v>123</v>
      </c>
      <c r="E59" s="5">
        <v>1</v>
      </c>
      <c r="F59" s="5" t="s">
        <v>18</v>
      </c>
      <c r="H59" s="10">
        <v>10</v>
      </c>
      <c r="I59" s="4">
        <f t="shared" si="1"/>
        <v>0</v>
      </c>
    </row>
    <row r="60" spans="1:9" ht="31.2" x14ac:dyDescent="0.3">
      <c r="A60" s="5">
        <v>59</v>
      </c>
      <c r="B60" s="5" t="s">
        <v>15</v>
      </c>
      <c r="C60" s="7" t="s">
        <v>124</v>
      </c>
      <c r="D60" s="12" t="s">
        <v>125</v>
      </c>
      <c r="E60" s="5">
        <v>1</v>
      </c>
      <c r="F60" s="5" t="s">
        <v>18</v>
      </c>
      <c r="H60" s="10">
        <v>10</v>
      </c>
      <c r="I60" s="4">
        <f t="shared" si="1"/>
        <v>0</v>
      </c>
    </row>
    <row r="61" spans="1:9" ht="46.8" x14ac:dyDescent="0.3">
      <c r="A61" s="5">
        <v>60</v>
      </c>
      <c r="B61" s="5" t="s">
        <v>15</v>
      </c>
      <c r="C61" s="7" t="s">
        <v>126</v>
      </c>
      <c r="D61" s="12" t="s">
        <v>127</v>
      </c>
      <c r="E61" s="5">
        <v>1</v>
      </c>
      <c r="F61" s="5" t="s">
        <v>18</v>
      </c>
      <c r="H61" s="10">
        <v>30</v>
      </c>
      <c r="I61" s="4">
        <f t="shared" si="1"/>
        <v>0</v>
      </c>
    </row>
    <row r="62" spans="1:9" ht="31.2" x14ac:dyDescent="0.3">
      <c r="A62" s="5">
        <v>61</v>
      </c>
      <c r="B62" s="5" t="s">
        <v>15</v>
      </c>
      <c r="C62" s="7" t="s">
        <v>128</v>
      </c>
      <c r="D62" s="12" t="s">
        <v>129</v>
      </c>
      <c r="E62" s="5">
        <v>1</v>
      </c>
      <c r="F62" s="5" t="s">
        <v>18</v>
      </c>
      <c r="H62" s="10">
        <v>5</v>
      </c>
      <c r="I62" s="4">
        <f t="shared" si="1"/>
        <v>0</v>
      </c>
    </row>
    <row r="63" spans="1:9" ht="46.8" x14ac:dyDescent="0.3">
      <c r="A63" s="5">
        <v>62</v>
      </c>
      <c r="B63" s="5" t="s">
        <v>15</v>
      </c>
      <c r="C63" s="7" t="s">
        <v>128</v>
      </c>
      <c r="D63" s="12" t="s">
        <v>130</v>
      </c>
      <c r="E63" s="5">
        <v>1</v>
      </c>
      <c r="F63" s="5" t="s">
        <v>18</v>
      </c>
      <c r="H63" s="10">
        <v>10</v>
      </c>
      <c r="I63" s="4">
        <f t="shared" si="1"/>
        <v>0</v>
      </c>
    </row>
    <row r="64" spans="1:9" ht="31.2" x14ac:dyDescent="0.3">
      <c r="A64" s="5">
        <v>63</v>
      </c>
      <c r="B64" s="5" t="s">
        <v>15</v>
      </c>
      <c r="C64" s="7" t="s">
        <v>131</v>
      </c>
      <c r="D64" s="12" t="s">
        <v>132</v>
      </c>
      <c r="E64" s="5">
        <v>1</v>
      </c>
      <c r="F64" s="5" t="s">
        <v>18</v>
      </c>
      <c r="H64" s="10">
        <v>5</v>
      </c>
      <c r="I64" s="4">
        <f t="shared" si="1"/>
        <v>0</v>
      </c>
    </row>
    <row r="65" spans="1:9" ht="31.2" x14ac:dyDescent="0.3">
      <c r="A65" s="5">
        <v>64</v>
      </c>
      <c r="B65" s="5" t="s">
        <v>15</v>
      </c>
      <c r="C65" s="7" t="s">
        <v>133</v>
      </c>
      <c r="D65" s="12" t="s">
        <v>134</v>
      </c>
      <c r="E65" s="5">
        <v>1</v>
      </c>
      <c r="F65" s="5" t="s">
        <v>18</v>
      </c>
      <c r="H65" s="10">
        <v>5</v>
      </c>
      <c r="I65" s="4">
        <f t="shared" si="1"/>
        <v>0</v>
      </c>
    </row>
    <row r="66" spans="1:9" ht="46.8" x14ac:dyDescent="0.3">
      <c r="A66" s="5">
        <v>65</v>
      </c>
      <c r="B66" s="5" t="s">
        <v>15</v>
      </c>
      <c r="C66" s="7" t="s">
        <v>135</v>
      </c>
      <c r="D66" s="12" t="s">
        <v>136</v>
      </c>
      <c r="E66" s="5">
        <v>1</v>
      </c>
      <c r="F66" s="5" t="s">
        <v>18</v>
      </c>
      <c r="H66" s="10">
        <v>10</v>
      </c>
      <c r="I66" s="4">
        <f t="shared" si="1"/>
        <v>0</v>
      </c>
    </row>
    <row r="67" spans="1:9" ht="31.2" x14ac:dyDescent="0.3">
      <c r="A67" s="5">
        <v>66</v>
      </c>
      <c r="B67" s="5" t="s">
        <v>15</v>
      </c>
      <c r="C67" s="7" t="s">
        <v>137</v>
      </c>
      <c r="D67" s="12" t="s">
        <v>138</v>
      </c>
      <c r="E67" s="5">
        <v>1</v>
      </c>
      <c r="F67" s="5" t="s">
        <v>18</v>
      </c>
      <c r="H67" s="10">
        <v>10</v>
      </c>
      <c r="I67" s="4">
        <f t="shared" si="1"/>
        <v>0</v>
      </c>
    </row>
    <row r="68" spans="1:9" ht="46.8" x14ac:dyDescent="0.3">
      <c r="A68" s="5">
        <v>67</v>
      </c>
      <c r="B68" s="5" t="s">
        <v>15</v>
      </c>
      <c r="C68" s="7" t="s">
        <v>139</v>
      </c>
      <c r="D68" s="12" t="s">
        <v>140</v>
      </c>
      <c r="E68" s="5">
        <v>1</v>
      </c>
      <c r="F68" s="5" t="s">
        <v>18</v>
      </c>
      <c r="H68" s="10">
        <v>5</v>
      </c>
      <c r="I68" s="4">
        <f t="shared" si="1"/>
        <v>0</v>
      </c>
    </row>
    <row r="69" spans="1:9" ht="46.8" x14ac:dyDescent="0.3">
      <c r="A69" s="5">
        <v>68</v>
      </c>
      <c r="B69" s="5" t="s">
        <v>15</v>
      </c>
      <c r="C69" s="7" t="s">
        <v>141</v>
      </c>
      <c r="D69" s="12" t="s">
        <v>142</v>
      </c>
      <c r="E69" s="5">
        <v>1</v>
      </c>
      <c r="F69" s="5" t="s">
        <v>18</v>
      </c>
      <c r="H69" s="10">
        <v>30</v>
      </c>
      <c r="I69" s="4">
        <f t="shared" si="1"/>
        <v>0</v>
      </c>
    </row>
    <row r="70" spans="1:9" ht="31.2" x14ac:dyDescent="0.3">
      <c r="A70" s="5">
        <v>69</v>
      </c>
      <c r="B70" s="5" t="s">
        <v>15</v>
      </c>
      <c r="C70" s="7" t="s">
        <v>143</v>
      </c>
      <c r="D70" s="12" t="s">
        <v>144</v>
      </c>
      <c r="E70" s="5">
        <v>1</v>
      </c>
      <c r="F70" s="5" t="s">
        <v>18</v>
      </c>
      <c r="H70" s="10">
        <v>10</v>
      </c>
      <c r="I70" s="4">
        <f t="shared" si="1"/>
        <v>0</v>
      </c>
    </row>
    <row r="71" spans="1:9" ht="31.2" x14ac:dyDescent="0.3">
      <c r="A71" s="5">
        <v>70</v>
      </c>
      <c r="B71" s="5" t="s">
        <v>15</v>
      </c>
      <c r="C71" s="7" t="s">
        <v>145</v>
      </c>
      <c r="D71" s="12" t="s">
        <v>146</v>
      </c>
      <c r="E71" s="5">
        <v>1</v>
      </c>
      <c r="F71" s="5" t="s">
        <v>18</v>
      </c>
      <c r="H71" s="10">
        <v>35</v>
      </c>
      <c r="I71" s="4">
        <f t="shared" si="1"/>
        <v>0</v>
      </c>
    </row>
    <row r="72" spans="1:9" ht="31.2" x14ac:dyDescent="0.3">
      <c r="A72" s="5">
        <v>71</v>
      </c>
      <c r="B72" s="5" t="s">
        <v>15</v>
      </c>
      <c r="C72" s="7" t="s">
        <v>147</v>
      </c>
      <c r="D72" s="12" t="s">
        <v>148</v>
      </c>
      <c r="E72" s="5">
        <v>1</v>
      </c>
      <c r="F72" s="5" t="s">
        <v>18</v>
      </c>
      <c r="H72" s="10">
        <v>80</v>
      </c>
      <c r="I72" s="4">
        <f t="shared" si="1"/>
        <v>0</v>
      </c>
    </row>
    <row r="73" spans="1:9" ht="31.2" x14ac:dyDescent="0.3">
      <c r="A73" s="5">
        <v>72</v>
      </c>
      <c r="B73" s="5" t="s">
        <v>15</v>
      </c>
      <c r="C73" s="7" t="s">
        <v>149</v>
      </c>
      <c r="D73" s="12" t="s">
        <v>150</v>
      </c>
      <c r="E73" s="5">
        <v>1</v>
      </c>
      <c r="F73" s="5" t="s">
        <v>18</v>
      </c>
      <c r="H73" s="10">
        <v>20</v>
      </c>
      <c r="I73" s="4">
        <f t="shared" si="1"/>
        <v>0</v>
      </c>
    </row>
    <row r="74" spans="1:9" ht="31.2" x14ac:dyDescent="0.3">
      <c r="A74" s="5">
        <v>73</v>
      </c>
      <c r="B74" s="5" t="s">
        <v>15</v>
      </c>
      <c r="C74" s="7" t="s">
        <v>151</v>
      </c>
      <c r="D74" s="12" t="s">
        <v>152</v>
      </c>
      <c r="E74" s="5">
        <v>1</v>
      </c>
      <c r="F74" s="5" t="s">
        <v>18</v>
      </c>
      <c r="H74" s="10">
        <v>10</v>
      </c>
      <c r="I74" s="4">
        <f t="shared" si="1"/>
        <v>0</v>
      </c>
    </row>
    <row r="75" spans="1:9" ht="31.2" x14ac:dyDescent="0.3">
      <c r="A75" s="5">
        <v>74</v>
      </c>
      <c r="B75" s="5" t="s">
        <v>15</v>
      </c>
      <c r="C75" s="7" t="s">
        <v>153</v>
      </c>
      <c r="D75" s="12" t="s">
        <v>154</v>
      </c>
      <c r="E75" s="5">
        <v>1</v>
      </c>
      <c r="F75" s="5" t="s">
        <v>18</v>
      </c>
      <c r="H75" s="10">
        <v>10</v>
      </c>
      <c r="I75" s="4">
        <f t="shared" si="1"/>
        <v>0</v>
      </c>
    </row>
    <row r="76" spans="1:9" ht="46.8" x14ac:dyDescent="0.3">
      <c r="A76" s="5">
        <v>75</v>
      </c>
      <c r="B76" s="5" t="s">
        <v>15</v>
      </c>
      <c r="C76" s="7" t="s">
        <v>155</v>
      </c>
      <c r="D76" s="12" t="s">
        <v>156</v>
      </c>
      <c r="E76" s="5">
        <v>1</v>
      </c>
      <c r="F76" s="5" t="s">
        <v>18</v>
      </c>
      <c r="H76" s="10">
        <v>20</v>
      </c>
      <c r="I76" s="4">
        <f t="shared" si="1"/>
        <v>0</v>
      </c>
    </row>
    <row r="77" spans="1:9" ht="46.8" x14ac:dyDescent="0.3">
      <c r="A77" s="5">
        <v>76</v>
      </c>
      <c r="B77" s="5" t="s">
        <v>9</v>
      </c>
      <c r="C77" s="7" t="s">
        <v>157</v>
      </c>
      <c r="D77" s="8" t="s">
        <v>158</v>
      </c>
      <c r="E77" s="5" t="s">
        <v>88</v>
      </c>
      <c r="F77" s="5" t="s">
        <v>52</v>
      </c>
      <c r="H77" s="10">
        <v>10</v>
      </c>
      <c r="I77" s="4">
        <f t="shared" si="1"/>
        <v>0</v>
      </c>
    </row>
    <row r="78" spans="1:9" ht="31.2" x14ac:dyDescent="0.3">
      <c r="A78" s="5">
        <v>77</v>
      </c>
      <c r="B78" s="5" t="s">
        <v>15</v>
      </c>
      <c r="C78" s="7" t="s">
        <v>159</v>
      </c>
      <c r="D78" s="12" t="s">
        <v>160</v>
      </c>
      <c r="E78" s="5">
        <v>1</v>
      </c>
      <c r="F78" s="5" t="s">
        <v>18</v>
      </c>
      <c r="H78" s="10">
        <v>4</v>
      </c>
      <c r="I78" s="4">
        <f t="shared" si="1"/>
        <v>0</v>
      </c>
    </row>
    <row r="79" spans="1:9" x14ac:dyDescent="0.3">
      <c r="D79" s="13"/>
      <c r="E79" s="5"/>
      <c r="H79" s="10"/>
      <c r="I79" s="4">
        <f>SUBTOTAL(109,Táblázat1[Éves várható nettó költség])</f>
        <v>0</v>
      </c>
    </row>
    <row r="80" spans="1:9" ht="21" x14ac:dyDescent="0.3">
      <c r="C80" s="14"/>
      <c r="I80" s="10"/>
    </row>
    <row r="81" spans="9:9" x14ac:dyDescent="0.3">
      <c r="I81" s="10"/>
    </row>
    <row r="82" spans="9:9" x14ac:dyDescent="0.3">
      <c r="I82" s="10"/>
    </row>
    <row r="83" spans="9:9" x14ac:dyDescent="0.3">
      <c r="I83" s="10"/>
    </row>
    <row r="84" spans="9:9" x14ac:dyDescent="0.3">
      <c r="I84" s="10"/>
    </row>
    <row r="85" spans="9:9" x14ac:dyDescent="0.3">
      <c r="I85" s="10"/>
    </row>
    <row r="86" spans="9:9" x14ac:dyDescent="0.3">
      <c r="I86" s="10"/>
    </row>
    <row r="87" spans="9:9" x14ac:dyDescent="0.3">
      <c r="I87" s="10"/>
    </row>
    <row r="88" spans="9:9" x14ac:dyDescent="0.3">
      <c r="I88" s="10"/>
    </row>
    <row r="89" spans="9:9" x14ac:dyDescent="0.3">
      <c r="I89" s="10"/>
    </row>
    <row r="90" spans="9:9" x14ac:dyDescent="0.3">
      <c r="I90" s="10"/>
    </row>
    <row r="91" spans="9:9" x14ac:dyDescent="0.3">
      <c r="I91" s="10"/>
    </row>
    <row r="92" spans="9:9" x14ac:dyDescent="0.3">
      <c r="I92" s="10"/>
    </row>
    <row r="93" spans="9:9" x14ac:dyDescent="0.3">
      <c r="I93" s="10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Bayer Róbert</dc:creator>
  <cp:lastModifiedBy>Bayer Róbert</cp:lastModifiedBy>
  <dcterms:created xsi:type="dcterms:W3CDTF">2025-04-07T17:01:17Z</dcterms:created>
  <dcterms:modified xsi:type="dcterms:W3CDTF">2025-04-25T11:26:46Z</dcterms:modified>
</cp:coreProperties>
</file>